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landi Kruger\Documents\Peritum Agri\Farm Finance Online\"/>
    </mc:Choice>
  </mc:AlternateContent>
  <xr:revisionPtr revIDLastSave="0" documentId="13_ncr:1_{9F72CFCD-A27B-41EF-A249-5A77169A010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rojected Income Statement" sheetId="1" r:id="rId1"/>
    <sheet name="Projected Balance Sheet" sheetId="2" r:id="rId2"/>
    <sheet name="Fixed Assets Note" sheetId="3" r:id="rId3"/>
    <sheet name="Projected Cash Flow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4" l="1"/>
  <c r="C25" i="4"/>
  <c r="C24" i="4"/>
  <c r="B25" i="4"/>
  <c r="C13" i="4"/>
  <c r="B13" i="4"/>
  <c r="B23" i="4" s="1"/>
  <c r="C18" i="4"/>
  <c r="B18" i="4"/>
  <c r="C4" i="4"/>
  <c r="B4" i="4"/>
  <c r="C6" i="2"/>
  <c r="E8" i="3"/>
  <c r="E7" i="3"/>
  <c r="E5" i="3"/>
  <c r="D6" i="3"/>
  <c r="D9" i="3" s="1"/>
  <c r="C6" i="3"/>
  <c r="C9" i="3" s="1"/>
  <c r="B6" i="3"/>
  <c r="B9" i="3" s="1"/>
  <c r="E6" i="3" l="1"/>
  <c r="E9" i="3"/>
  <c r="C39" i="2"/>
  <c r="B39" i="2"/>
  <c r="C33" i="2"/>
  <c r="B33" i="2"/>
  <c r="C29" i="2"/>
  <c r="B29" i="2"/>
  <c r="C25" i="2"/>
  <c r="C20" i="2" s="1"/>
  <c r="B25" i="2"/>
  <c r="B20" i="2"/>
  <c r="B15" i="2"/>
  <c r="C9" i="2"/>
  <c r="B9" i="2"/>
  <c r="C5" i="2"/>
  <c r="C15" i="2" s="1"/>
  <c r="B5" i="2"/>
  <c r="C13" i="1"/>
  <c r="B13" i="1"/>
  <c r="C9" i="1"/>
  <c r="B9" i="1"/>
  <c r="C7" i="1"/>
  <c r="C19" i="1" s="1"/>
  <c r="C21" i="1" s="1"/>
  <c r="C23" i="1" s="1"/>
  <c r="C25" i="1" s="1"/>
  <c r="C28" i="1" s="1"/>
  <c r="B7" i="1"/>
  <c r="B19" i="1" l="1"/>
  <c r="B21" i="1" s="1"/>
  <c r="B23" i="1" s="1"/>
  <c r="B25" i="1" s="1"/>
  <c r="B28" i="1" s="1"/>
  <c r="B30" i="1" s="1"/>
  <c r="C29" i="1" s="1"/>
  <c r="C30" i="1" s="1"/>
</calcChain>
</file>

<file path=xl/sharedStrings.xml><?xml version="1.0" encoding="utf-8"?>
<sst xmlns="http://schemas.openxmlformats.org/spreadsheetml/2006/main" count="95" uniqueCount="86">
  <si>
    <t>PROJECTED INCOME STATEMENT FOR THE YEAR ENDED 31 MARCH 20X09</t>
  </si>
  <si>
    <t>20X08</t>
  </si>
  <si>
    <t>20X09</t>
  </si>
  <si>
    <t>TURNOVER</t>
  </si>
  <si>
    <t>COST OF SALES</t>
  </si>
  <si>
    <t>GROSS PROFIT</t>
  </si>
  <si>
    <t>INVESTMENT INCOME</t>
  </si>
  <si>
    <t>DIVIDENDS RECEIVED</t>
  </si>
  <si>
    <t>INTEREST RECEIVED</t>
  </si>
  <si>
    <t>OPERATING COST</t>
  </si>
  <si>
    <t>DEPRECIATION</t>
  </si>
  <si>
    <t>ADMIN EXPENSES</t>
  </si>
  <si>
    <t>PROFIT ON ORD ACT BEFORE TAX</t>
  </si>
  <si>
    <t>INTEREST PAID</t>
  </si>
  <si>
    <t>TAX</t>
  </si>
  <si>
    <t>PROFIT ON ORD ACT AFTER TAX</t>
  </si>
  <si>
    <t>PREF DIVIDEND</t>
  </si>
  <si>
    <t>PROFIT ATRIBUTABLE TO ORD SHAREHOLDERS</t>
  </si>
  <si>
    <t>ORD DIVIDEND</t>
  </si>
  <si>
    <t>TRANSFER TO GEN RESERVE</t>
  </si>
  <si>
    <t>RETAINED PROFIT FOR THE YEAR</t>
  </si>
  <si>
    <t>RETAINED EARNINGS - BEGINNING OF YEAR</t>
  </si>
  <si>
    <t>RETAINED EARNINGS - END OF YEAR</t>
  </si>
  <si>
    <t>PROJECTED BALANCE SHEET AT 31 MARCH 20X 9</t>
  </si>
  <si>
    <t>ASSETS</t>
  </si>
  <si>
    <t>NON CURRENT ASSETS</t>
  </si>
  <si>
    <t>FIXED ASSETS (SEE NOTE)</t>
  </si>
  <si>
    <t>INVESTMENTS IN SHARES AT COST</t>
  </si>
  <si>
    <t>20X9</t>
  </si>
  <si>
    <t>20X8</t>
  </si>
  <si>
    <t>CURRENT ASSETS</t>
  </si>
  <si>
    <t>INVENTORY</t>
  </si>
  <si>
    <t>DEBTORS</t>
  </si>
  <si>
    <t>BANK</t>
  </si>
  <si>
    <t>TOTAL ASSETS</t>
  </si>
  <si>
    <t>EQUITY AND LIABILITIES</t>
  </si>
  <si>
    <t>CAPITAL AND RESERVES</t>
  </si>
  <si>
    <t>ORDINARY SHARE CAPITAL</t>
  </si>
  <si>
    <t>PREFERENCE SHARE CAPITAL</t>
  </si>
  <si>
    <t>SHARE PREMIUM</t>
  </si>
  <si>
    <t>NON-DISTRIBUTABLE RESERVES</t>
  </si>
  <si>
    <t>DISTRIBUTABLE RESERVES</t>
  </si>
  <si>
    <t xml:space="preserve">      - GENERAL RESERVES</t>
  </si>
  <si>
    <t xml:space="preserve">     - RETAINED INCOME</t>
  </si>
  <si>
    <t>NON-CURRENT LIABILITIES</t>
  </si>
  <si>
    <t>LONG TERM LOAN</t>
  </si>
  <si>
    <t>DEBENTURES</t>
  </si>
  <si>
    <t>CURRENT LIABILITIES</t>
  </si>
  <si>
    <t>CREDITORS</t>
  </si>
  <si>
    <t>SARS</t>
  </si>
  <si>
    <t>SHAREHOLDERS FOR DIVIDEND</t>
  </si>
  <si>
    <t>BANK OVERDRAFT</t>
  </si>
  <si>
    <t>TOTAL EQUITY AND LIABILITIES</t>
  </si>
  <si>
    <t>FIXED ASSETS</t>
  </si>
  <si>
    <t>LAND AND BUILD</t>
  </si>
  <si>
    <t>PLANT</t>
  </si>
  <si>
    <t>EQUIPMENT</t>
  </si>
  <si>
    <t>GROSS CARRYING VALUE</t>
  </si>
  <si>
    <t>ACC DEPRECIATION</t>
  </si>
  <si>
    <t>OPENING BALANCE</t>
  </si>
  <si>
    <t>NETT CARRYING VALUE</t>
  </si>
  <si>
    <t>TOTAL</t>
  </si>
  <si>
    <t>OTHER INCOME: PROFIT ON ASSET</t>
  </si>
  <si>
    <t>CASHFLOW STEMENT FOR THE YEAR ENDED 20X09</t>
  </si>
  <si>
    <t>CASH FLOWS FROM OPERATING ACTIVITIES</t>
  </si>
  <si>
    <t>CASH RECEIVED FROM CUSTOMERS</t>
  </si>
  <si>
    <t>CASH PAID TO SUPPLIERS</t>
  </si>
  <si>
    <t>CASH FLOW FROM INVESTMENT ACTIVITIES</t>
  </si>
  <si>
    <t>PURCHASES OF EQUIPMENT</t>
  </si>
  <si>
    <t>CASH FLOW FROM FINANCING ACTIVITIES</t>
  </si>
  <si>
    <t>INCREASE IN LONG TERM LOANS</t>
  </si>
  <si>
    <t>NETT INCREASE IN CASH</t>
  </si>
  <si>
    <t>CASH BEGINNING</t>
  </si>
  <si>
    <t>CASH AT END OF PERIOD</t>
  </si>
  <si>
    <t>R'000</t>
  </si>
  <si>
    <t>20x8</t>
  </si>
  <si>
    <t>20x9</t>
  </si>
  <si>
    <t>DIVIDENDS PAID</t>
  </si>
  <si>
    <t>DIVIEDENDS RECEIVED</t>
  </si>
  <si>
    <t>PROCEEDS ON DISPOSAL OF FIXED/TANGIBLE ASSETS</t>
  </si>
  <si>
    <t>INVESTMENTS PURCHASED</t>
  </si>
  <si>
    <t>DECREASE IN LONG TERM LOANS</t>
  </si>
  <si>
    <t>PROCEEDS FROM DEBENTURES ISSUED</t>
  </si>
  <si>
    <t>TAXATION PAID</t>
  </si>
  <si>
    <t>AUDITOR'S REMUNERATION</t>
  </si>
  <si>
    <t>DIRECTOR'S 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</si>
</sst>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&quot;#,##0;[Red]\-&quot;R&quot;#,##0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6" fontId="4" fillId="0" borderId="0" xfId="0" applyNumberFormat="1" applyFont="1" applyBorder="1" applyAlignment="1">
      <alignment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3" xfId="0" applyNumberFormat="1" applyBorder="1"/>
    <xf numFmtId="164" fontId="0" fillId="2" borderId="3" xfId="0" applyNumberFormat="1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0" xfId="0" applyNumberFormat="1"/>
    <xf numFmtId="164" fontId="0" fillId="0" borderId="16" xfId="0" applyNumberFormat="1" applyBorder="1"/>
    <xf numFmtId="164" fontId="0" fillId="2" borderId="17" xfId="0" applyNumberFormat="1" applyFill="1" applyBorder="1"/>
    <xf numFmtId="164" fontId="0" fillId="0" borderId="18" xfId="0" applyNumberFormat="1" applyBorder="1"/>
    <xf numFmtId="164" fontId="0" fillId="2" borderId="19" xfId="0" applyNumberFormat="1" applyFill="1" applyBorder="1"/>
    <xf numFmtId="164" fontId="0" fillId="0" borderId="20" xfId="0" applyNumberFormat="1" applyBorder="1"/>
    <xf numFmtId="164" fontId="0" fillId="2" borderId="21" xfId="0" applyNumberFormat="1" applyFill="1" applyBorder="1"/>
    <xf numFmtId="164" fontId="0" fillId="0" borderId="0" xfId="0" applyNumberFormat="1" applyBorder="1"/>
    <xf numFmtId="164" fontId="0" fillId="0" borderId="16" xfId="0" applyNumberFormat="1" applyFill="1" applyBorder="1"/>
    <xf numFmtId="164" fontId="0" fillId="0" borderId="18" xfId="0" applyNumberFormat="1" applyFill="1" applyBorder="1"/>
    <xf numFmtId="164" fontId="0" fillId="0" borderId="20" xfId="0" applyNumberFormat="1" applyFill="1" applyBorder="1"/>
    <xf numFmtId="164" fontId="0" fillId="0" borderId="0" xfId="0" applyNumberFormat="1" applyFill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2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0" xfId="0" applyNumberFormat="1" applyFill="1"/>
    <xf numFmtId="164" fontId="0" fillId="0" borderId="8" xfId="0" applyNumberFormat="1" applyBorder="1"/>
    <xf numFmtId="164" fontId="0" fillId="2" borderId="8" xfId="0" applyNumberFormat="1" applyFill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0" fillId="0" borderId="7" xfId="0" applyNumberFormat="1" applyBorder="1"/>
    <xf numFmtId="164" fontId="0" fillId="2" borderId="7" xfId="0" applyNumberFormat="1" applyFill="1" applyBorder="1"/>
    <xf numFmtId="164" fontId="0" fillId="0" borderId="6" xfId="0" applyNumberFormat="1" applyBorder="1"/>
    <xf numFmtId="164" fontId="0" fillId="2" borderId="6" xfId="0" applyNumberFormat="1" applyFill="1" applyBorder="1"/>
    <xf numFmtId="164" fontId="0" fillId="2" borderId="0" xfId="0" applyNumberFormat="1" applyFill="1" applyBorder="1"/>
    <xf numFmtId="164" fontId="0" fillId="0" borderId="8" xfId="0" applyNumberFormat="1" applyFill="1" applyBorder="1"/>
    <xf numFmtId="164" fontId="2" fillId="0" borderId="0" xfId="0" applyNumberFormat="1" applyFont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/>
    <xf numFmtId="164" fontId="5" fillId="0" borderId="0" xfId="0" applyNumberFormat="1" applyFont="1"/>
    <xf numFmtId="164" fontId="2" fillId="0" borderId="9" xfId="0" applyNumberFormat="1" applyFont="1" applyBorder="1"/>
    <xf numFmtId="0" fontId="5" fillId="0" borderId="0" xfId="0" applyFont="1" applyAlignment="1">
      <alignment horizontal="center"/>
    </xf>
    <xf numFmtId="164" fontId="2" fillId="0" borderId="0" xfId="0" applyNumberFormat="1" applyFont="1" applyFill="1" applyBorder="1"/>
    <xf numFmtId="164" fontId="2" fillId="0" borderId="9" xfId="0" applyNumberFormat="1" applyFont="1" applyFill="1" applyBorder="1"/>
    <xf numFmtId="164" fontId="0" fillId="2" borderId="3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zoomScaleNormal="100" workbookViewId="0">
      <selection activeCell="B17" sqref="B17"/>
    </sheetView>
  </sheetViews>
  <sheetFormatPr defaultRowHeight="15" x14ac:dyDescent="0.25"/>
  <cols>
    <col min="1" max="1" width="51.28515625" customWidth="1"/>
    <col min="2" max="2" width="14.7109375" customWidth="1"/>
    <col min="3" max="3" width="14.85546875" customWidth="1"/>
  </cols>
  <sheetData>
    <row r="1" spans="1:4" ht="15.75" x14ac:dyDescent="0.25">
      <c r="A1" s="1" t="s">
        <v>0</v>
      </c>
      <c r="B1" s="1"/>
      <c r="C1" s="1"/>
      <c r="D1" s="1"/>
    </row>
    <row r="3" spans="1:4" ht="15.75" x14ac:dyDescent="0.25">
      <c r="B3" s="10" t="s">
        <v>1</v>
      </c>
      <c r="C3" s="10" t="s">
        <v>2</v>
      </c>
    </row>
    <row r="4" spans="1:4" x14ac:dyDescent="0.25">
      <c r="B4" s="11" t="s">
        <v>74</v>
      </c>
      <c r="C4" s="11" t="s">
        <v>74</v>
      </c>
    </row>
    <row r="5" spans="1:4" x14ac:dyDescent="0.25">
      <c r="A5" t="s">
        <v>3</v>
      </c>
      <c r="B5" s="22">
        <v>96000</v>
      </c>
      <c r="C5" s="54"/>
    </row>
    <row r="6" spans="1:4" x14ac:dyDescent="0.25">
      <c r="A6" t="s">
        <v>4</v>
      </c>
      <c r="B6" s="55">
        <v>62400</v>
      </c>
      <c r="C6" s="56"/>
    </row>
    <row r="7" spans="1:4" ht="15.75" x14ac:dyDescent="0.25">
      <c r="A7" s="1" t="s">
        <v>5</v>
      </c>
      <c r="B7" s="65">
        <f>B5-B6</f>
        <v>33600</v>
      </c>
      <c r="C7" s="65">
        <f>C5-C6</f>
        <v>0</v>
      </c>
    </row>
    <row r="8" spans="1:4" x14ac:dyDescent="0.25">
      <c r="A8" t="s">
        <v>62</v>
      </c>
      <c r="B8" s="22">
        <v>1300</v>
      </c>
      <c r="C8" s="22">
        <v>0</v>
      </c>
    </row>
    <row r="9" spans="1:4" ht="15.75" thickBot="1" x14ac:dyDescent="0.3">
      <c r="A9" t="s">
        <v>6</v>
      </c>
      <c r="B9" s="22">
        <f>SUM(B10:B11)</f>
        <v>389</v>
      </c>
      <c r="C9" s="22">
        <f>SUM(C10:C11)</f>
        <v>0</v>
      </c>
    </row>
    <row r="10" spans="1:4" x14ac:dyDescent="0.25">
      <c r="A10" t="s">
        <v>7</v>
      </c>
      <c r="B10" s="57">
        <v>164</v>
      </c>
      <c r="C10" s="58"/>
    </row>
    <row r="11" spans="1:4" ht="15.75" thickBot="1" x14ac:dyDescent="0.3">
      <c r="A11" t="s">
        <v>8</v>
      </c>
      <c r="B11" s="59">
        <v>225</v>
      </c>
      <c r="C11" s="60"/>
    </row>
    <row r="12" spans="1:4" x14ac:dyDescent="0.25">
      <c r="B12" s="22"/>
      <c r="C12" s="22"/>
    </row>
    <row r="13" spans="1:4" ht="15.75" thickBot="1" x14ac:dyDescent="0.3">
      <c r="A13" t="s">
        <v>9</v>
      </c>
      <c r="B13" s="22">
        <f>SUM(B14:B17)</f>
        <v>-20089</v>
      </c>
      <c r="C13" s="22">
        <f>SUM(C14:C17)</f>
        <v>0</v>
      </c>
    </row>
    <row r="14" spans="1:4" x14ac:dyDescent="0.25">
      <c r="A14" t="s">
        <v>10</v>
      </c>
      <c r="B14" s="57">
        <v>-12295</v>
      </c>
      <c r="C14" s="58"/>
    </row>
    <row r="15" spans="1:4" x14ac:dyDescent="0.25">
      <c r="A15" t="s">
        <v>84</v>
      </c>
      <c r="B15" s="61">
        <v>-800</v>
      </c>
      <c r="C15" s="62"/>
    </row>
    <row r="16" spans="1:4" x14ac:dyDescent="0.25">
      <c r="A16" t="s">
        <v>85</v>
      </c>
      <c r="B16" s="61">
        <v>-1200</v>
      </c>
      <c r="C16" s="62"/>
    </row>
    <row r="17" spans="1:3" ht="15.75" thickBot="1" x14ac:dyDescent="0.3">
      <c r="A17" t="s">
        <v>11</v>
      </c>
      <c r="B17" s="59">
        <v>-5794</v>
      </c>
      <c r="C17" s="60"/>
    </row>
    <row r="18" spans="1:3" x14ac:dyDescent="0.25">
      <c r="B18" s="22"/>
      <c r="C18" s="22"/>
    </row>
    <row r="19" spans="1:3" ht="15.75" x14ac:dyDescent="0.25">
      <c r="A19" s="1" t="s">
        <v>12</v>
      </c>
      <c r="B19" s="65">
        <f>B7+B8+B9+B13</f>
        <v>15200</v>
      </c>
      <c r="C19" s="65">
        <f>C7+C8+C9+C13</f>
        <v>0</v>
      </c>
    </row>
    <row r="20" spans="1:3" x14ac:dyDescent="0.25">
      <c r="A20" t="s">
        <v>13</v>
      </c>
      <c r="B20" s="55">
        <v>-3200</v>
      </c>
      <c r="C20" s="56"/>
    </row>
    <row r="21" spans="1:3" ht="15.75" x14ac:dyDescent="0.25">
      <c r="A21" s="1" t="s">
        <v>12</v>
      </c>
      <c r="B21" s="65">
        <f>B19+B20</f>
        <v>12000</v>
      </c>
      <c r="C21" s="65">
        <f>C19+C20</f>
        <v>0</v>
      </c>
    </row>
    <row r="22" spans="1:3" x14ac:dyDescent="0.25">
      <c r="A22" t="s">
        <v>14</v>
      </c>
      <c r="B22" s="55">
        <v>-5400</v>
      </c>
      <c r="C22" s="56"/>
    </row>
    <row r="23" spans="1:3" ht="15.75" x14ac:dyDescent="0.25">
      <c r="A23" s="1" t="s">
        <v>15</v>
      </c>
      <c r="B23" s="65">
        <f>B21+B22</f>
        <v>6600</v>
      </c>
      <c r="C23" s="65">
        <f>C21+C22</f>
        <v>0</v>
      </c>
    </row>
    <row r="24" spans="1:3" x14ac:dyDescent="0.25">
      <c r="A24" t="s">
        <v>16</v>
      </c>
      <c r="B24" s="55">
        <v>-400</v>
      </c>
      <c r="C24" s="55">
        <v>-400</v>
      </c>
    </row>
    <row r="25" spans="1:3" ht="15.75" x14ac:dyDescent="0.25">
      <c r="A25" s="1" t="s">
        <v>17</v>
      </c>
      <c r="B25" s="71">
        <f>B23+B24</f>
        <v>6200</v>
      </c>
      <c r="C25" s="71">
        <f>C23+C24</f>
        <v>-400</v>
      </c>
    </row>
    <row r="26" spans="1:3" x14ac:dyDescent="0.25">
      <c r="A26" t="s">
        <v>18</v>
      </c>
      <c r="B26" s="33">
        <v>-1000</v>
      </c>
      <c r="C26" s="63"/>
    </row>
    <row r="27" spans="1:3" x14ac:dyDescent="0.25">
      <c r="A27" t="s">
        <v>19</v>
      </c>
      <c r="B27" s="64">
        <v>-2800</v>
      </c>
      <c r="C27" s="56"/>
    </row>
    <row r="28" spans="1:3" ht="15.75" x14ac:dyDescent="0.25">
      <c r="A28" s="1" t="s">
        <v>20</v>
      </c>
      <c r="B28" s="71">
        <f>SUM(B25:B27)</f>
        <v>2400</v>
      </c>
      <c r="C28" s="71">
        <f>SUM(C25:C27)</f>
        <v>-400</v>
      </c>
    </row>
    <row r="29" spans="1:3" x14ac:dyDescent="0.25">
      <c r="A29" t="s">
        <v>21</v>
      </c>
      <c r="B29" s="64">
        <v>3180</v>
      </c>
      <c r="C29" s="64">
        <f>B30</f>
        <v>5580</v>
      </c>
    </row>
    <row r="30" spans="1:3" ht="16.5" thickBot="1" x14ac:dyDescent="0.3">
      <c r="A30" s="1" t="s">
        <v>22</v>
      </c>
      <c r="B30" s="72">
        <f>B28+B29</f>
        <v>5580</v>
      </c>
      <c r="C30" s="72">
        <f>C28+C29</f>
        <v>5180</v>
      </c>
    </row>
    <row r="31" spans="1:3" ht="15.75" thickTop="1" x14ac:dyDescent="0.25"/>
  </sheetData>
  <pageMargins left="0.7" right="0.7" top="0.75" bottom="0.75" header="0.3" footer="0.3"/>
  <pageSetup paperSize="9" scale="87" orientation="portrait" horizontalDpi="360" verticalDpi="360" r:id="rId1"/>
  <headerFooter>
    <oddHeader>&amp;C&amp;"-,Bold"ACTIVITY 4E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abSelected="1" zoomScaleNormal="100" workbookViewId="0">
      <selection activeCell="E14" sqref="E14"/>
    </sheetView>
  </sheetViews>
  <sheetFormatPr defaultRowHeight="15" x14ac:dyDescent="0.25"/>
  <cols>
    <col min="1" max="1" width="39.5703125" customWidth="1"/>
    <col min="2" max="2" width="17.28515625" customWidth="1"/>
    <col min="3" max="3" width="16.42578125" customWidth="1"/>
  </cols>
  <sheetData>
    <row r="1" spans="1:3" ht="18.75" x14ac:dyDescent="0.3">
      <c r="A1" s="1" t="s">
        <v>23</v>
      </c>
      <c r="B1" s="2"/>
      <c r="C1" s="2"/>
    </row>
    <row r="2" spans="1:3" x14ac:dyDescent="0.25">
      <c r="B2" s="4" t="s">
        <v>29</v>
      </c>
      <c r="C2" s="4" t="s">
        <v>28</v>
      </c>
    </row>
    <row r="3" spans="1:3" ht="18.75" x14ac:dyDescent="0.3">
      <c r="A3" s="2" t="s">
        <v>24</v>
      </c>
      <c r="B3" s="11" t="s">
        <v>74</v>
      </c>
      <c r="C3" s="11" t="s">
        <v>74</v>
      </c>
    </row>
    <row r="4" spans="1:3" ht="18.75" x14ac:dyDescent="0.3">
      <c r="A4" s="2"/>
      <c r="B4" s="3"/>
      <c r="C4" s="3"/>
    </row>
    <row r="5" spans="1:3" ht="15.75" x14ac:dyDescent="0.25">
      <c r="A5" s="1" t="s">
        <v>25</v>
      </c>
      <c r="B5" s="40">
        <f>SUM(B6:B7)</f>
        <v>126800</v>
      </c>
      <c r="C5" s="40">
        <f>SUM(C6:C7)</f>
        <v>110405</v>
      </c>
    </row>
    <row r="6" spans="1:3" x14ac:dyDescent="0.25">
      <c r="A6" t="s">
        <v>26</v>
      </c>
      <c r="B6" s="41">
        <v>121800</v>
      </c>
      <c r="C6" s="42">
        <f>'Fixed Assets Note'!E9</f>
        <v>110405</v>
      </c>
    </row>
    <row r="7" spans="1:3" x14ac:dyDescent="0.25">
      <c r="A7" t="s">
        <v>27</v>
      </c>
      <c r="B7" s="43">
        <v>5000</v>
      </c>
      <c r="C7" s="44"/>
    </row>
    <row r="8" spans="1:3" x14ac:dyDescent="0.25">
      <c r="B8" s="45"/>
      <c r="C8" s="45"/>
    </row>
    <row r="9" spans="1:3" ht="15.75" x14ac:dyDescent="0.25">
      <c r="A9" s="1" t="s">
        <v>30</v>
      </c>
      <c r="B9" s="40">
        <f>SUM(B10:B12)</f>
        <v>44680</v>
      </c>
      <c r="C9" s="40">
        <f>SUM(C10:C12)</f>
        <v>0</v>
      </c>
    </row>
    <row r="10" spans="1:3" x14ac:dyDescent="0.25">
      <c r="A10" t="s">
        <v>31</v>
      </c>
      <c r="B10" s="41">
        <v>19300</v>
      </c>
      <c r="C10" s="42"/>
    </row>
    <row r="11" spans="1:3" x14ac:dyDescent="0.25">
      <c r="A11" t="s">
        <v>32</v>
      </c>
      <c r="B11" s="46">
        <v>25380</v>
      </c>
      <c r="C11" s="73"/>
    </row>
    <row r="12" spans="1:3" x14ac:dyDescent="0.25">
      <c r="A12" t="s">
        <v>33</v>
      </c>
      <c r="B12" s="43"/>
      <c r="C12" s="44"/>
    </row>
    <row r="13" spans="1:3" x14ac:dyDescent="0.25">
      <c r="B13" s="45"/>
      <c r="C13" s="45"/>
    </row>
    <row r="14" spans="1:3" x14ac:dyDescent="0.25">
      <c r="B14" s="45"/>
      <c r="C14" s="45"/>
    </row>
    <row r="15" spans="1:3" ht="16.5" thickBot="1" x14ac:dyDescent="0.3">
      <c r="A15" s="1" t="s">
        <v>34</v>
      </c>
      <c r="B15" s="47">
        <f>B5+B9</f>
        <v>171480</v>
      </c>
      <c r="C15" s="47">
        <f>C5+C9</f>
        <v>110405</v>
      </c>
    </row>
    <row r="16" spans="1:3" ht="15.75" thickTop="1" x14ac:dyDescent="0.25">
      <c r="B16" s="45"/>
      <c r="C16" s="45"/>
    </row>
    <row r="17" spans="1:3" x14ac:dyDescent="0.25">
      <c r="B17" s="45"/>
      <c r="C17" s="45"/>
    </row>
    <row r="18" spans="1:3" ht="18.75" x14ac:dyDescent="0.3">
      <c r="A18" s="2" t="s">
        <v>35</v>
      </c>
      <c r="B18" s="45"/>
      <c r="C18" s="45"/>
    </row>
    <row r="19" spans="1:3" x14ac:dyDescent="0.25">
      <c r="B19" s="45"/>
      <c r="C19" s="45"/>
    </row>
    <row r="20" spans="1:3" ht="16.5" thickBot="1" x14ac:dyDescent="0.3">
      <c r="A20" s="1" t="s">
        <v>36</v>
      </c>
      <c r="B20" s="40">
        <f>SUM(B21:B25)</f>
        <v>97380</v>
      </c>
      <c r="C20" s="40">
        <f>SUM(C21:C25)</f>
        <v>0</v>
      </c>
    </row>
    <row r="21" spans="1:3" x14ac:dyDescent="0.25">
      <c r="A21" t="s">
        <v>37</v>
      </c>
      <c r="B21" s="48">
        <v>33000</v>
      </c>
      <c r="C21" s="49"/>
    </row>
    <row r="22" spans="1:3" x14ac:dyDescent="0.25">
      <c r="A22" t="s">
        <v>38</v>
      </c>
      <c r="B22" s="50">
        <v>6000</v>
      </c>
      <c r="C22" s="51"/>
    </row>
    <row r="23" spans="1:3" x14ac:dyDescent="0.25">
      <c r="A23" t="s">
        <v>39</v>
      </c>
      <c r="B23" s="50">
        <v>20000</v>
      </c>
      <c r="C23" s="51"/>
    </row>
    <row r="24" spans="1:3" x14ac:dyDescent="0.25">
      <c r="A24" t="s">
        <v>40</v>
      </c>
      <c r="B24" s="50">
        <v>10000</v>
      </c>
      <c r="C24" s="51"/>
    </row>
    <row r="25" spans="1:3" ht="15.75" thickBot="1" x14ac:dyDescent="0.3">
      <c r="A25" t="s">
        <v>41</v>
      </c>
      <c r="B25" s="52">
        <f>SUM(B26:B27)</f>
        <v>28380</v>
      </c>
      <c r="C25" s="52">
        <f>SUM(C26:C27)</f>
        <v>0</v>
      </c>
    </row>
    <row r="26" spans="1:3" x14ac:dyDescent="0.25">
      <c r="A26" t="s">
        <v>42</v>
      </c>
      <c r="B26" s="48">
        <v>22800</v>
      </c>
      <c r="C26" s="49"/>
    </row>
    <row r="27" spans="1:3" ht="15.75" thickBot="1" x14ac:dyDescent="0.3">
      <c r="A27" t="s">
        <v>43</v>
      </c>
      <c r="B27" s="52">
        <v>5580</v>
      </c>
      <c r="C27" s="53"/>
    </row>
    <row r="28" spans="1:3" x14ac:dyDescent="0.25">
      <c r="B28" s="45"/>
      <c r="C28" s="45"/>
    </row>
    <row r="29" spans="1:3" ht="16.5" thickBot="1" x14ac:dyDescent="0.3">
      <c r="A29" s="1" t="s">
        <v>44</v>
      </c>
      <c r="B29" s="40">
        <f>SUM(B30:B31)</f>
        <v>41280</v>
      </c>
      <c r="C29" s="40">
        <f>SUM(C30:C31)</f>
        <v>0</v>
      </c>
    </row>
    <row r="30" spans="1:3" x14ac:dyDescent="0.25">
      <c r="A30" t="s">
        <v>45</v>
      </c>
      <c r="B30" s="48">
        <v>21000</v>
      </c>
      <c r="C30" s="49"/>
    </row>
    <row r="31" spans="1:3" ht="15.75" thickBot="1" x14ac:dyDescent="0.3">
      <c r="A31" t="s">
        <v>46</v>
      </c>
      <c r="B31" s="52">
        <v>20280</v>
      </c>
      <c r="C31" s="53"/>
    </row>
    <row r="32" spans="1:3" x14ac:dyDescent="0.25">
      <c r="B32" s="45"/>
      <c r="C32" s="45"/>
    </row>
    <row r="33" spans="1:3" ht="16.5" thickBot="1" x14ac:dyDescent="0.3">
      <c r="A33" s="1" t="s">
        <v>47</v>
      </c>
      <c r="B33" s="40">
        <f>SUM(B34:B37)</f>
        <v>32820</v>
      </c>
      <c r="C33" s="40">
        <f>SUM(C34:C37)</f>
        <v>0</v>
      </c>
    </row>
    <row r="34" spans="1:3" x14ac:dyDescent="0.25">
      <c r="A34" t="s">
        <v>48</v>
      </c>
      <c r="B34" s="48">
        <v>25870</v>
      </c>
      <c r="C34" s="49"/>
    </row>
    <row r="35" spans="1:3" x14ac:dyDescent="0.25">
      <c r="A35" t="s">
        <v>49</v>
      </c>
      <c r="B35" s="50">
        <v>5400</v>
      </c>
      <c r="C35" s="51"/>
    </row>
    <row r="36" spans="1:3" x14ac:dyDescent="0.25">
      <c r="A36" t="s">
        <v>50</v>
      </c>
      <c r="B36" s="50">
        <v>300</v>
      </c>
      <c r="C36" s="51"/>
    </row>
    <row r="37" spans="1:3" ht="15.75" thickBot="1" x14ac:dyDescent="0.3">
      <c r="A37" t="s">
        <v>51</v>
      </c>
      <c r="B37" s="52">
        <v>1250</v>
      </c>
      <c r="C37" s="53"/>
    </row>
    <row r="38" spans="1:3" x14ac:dyDescent="0.25">
      <c r="B38" s="45"/>
      <c r="C38" s="45"/>
    </row>
    <row r="39" spans="1:3" ht="16.5" thickBot="1" x14ac:dyDescent="0.3">
      <c r="A39" s="1" t="s">
        <v>52</v>
      </c>
      <c r="B39" s="47">
        <f>B20+B29+B33</f>
        <v>171480</v>
      </c>
      <c r="C39" s="47">
        <f>C20+C29+C33</f>
        <v>0</v>
      </c>
    </row>
    <row r="40" spans="1:3" ht="15.75" thickTop="1" x14ac:dyDescent="0.25"/>
  </sheetData>
  <pageMargins left="0.7" right="0.7" top="0.75" bottom="0.75" header="0.3" footer="0.3"/>
  <pageSetup paperSize="9" orientation="portrait" horizontalDpi="360" verticalDpi="360" r:id="rId1"/>
  <headerFooter>
    <oddHeader>&amp;C&amp;"-,Bold"ACTIVITY 4E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zoomScaleNormal="100" workbookViewId="0">
      <selection activeCell="B7" sqref="B7"/>
    </sheetView>
  </sheetViews>
  <sheetFormatPr defaultRowHeight="15" x14ac:dyDescent="0.25"/>
  <cols>
    <col min="1" max="1" width="32.5703125" customWidth="1"/>
    <col min="2" max="2" width="19.140625" customWidth="1"/>
    <col min="3" max="3" width="10.140625" bestFit="1" customWidth="1"/>
    <col min="4" max="4" width="13.42578125" customWidth="1"/>
    <col min="5" max="5" width="10.140625" bestFit="1" customWidth="1"/>
  </cols>
  <sheetData>
    <row r="1" spans="1:5" ht="15.75" x14ac:dyDescent="0.25">
      <c r="A1" s="1" t="s">
        <v>53</v>
      </c>
    </row>
    <row r="3" spans="1:5" ht="15.75" x14ac:dyDescent="0.25">
      <c r="B3" s="1" t="s">
        <v>54</v>
      </c>
      <c r="C3" s="1" t="s">
        <v>55</v>
      </c>
      <c r="D3" s="1" t="s">
        <v>56</v>
      </c>
      <c r="E3" s="1" t="s">
        <v>61</v>
      </c>
    </row>
    <row r="5" spans="1:5" x14ac:dyDescent="0.25">
      <c r="A5" t="s">
        <v>57</v>
      </c>
      <c r="B5" s="22">
        <v>17100</v>
      </c>
      <c r="C5" s="22">
        <v>118500</v>
      </c>
      <c r="D5" s="22">
        <v>5330</v>
      </c>
      <c r="E5" s="22">
        <f>SUM(B5:D5)</f>
        <v>140930</v>
      </c>
    </row>
    <row r="6" spans="1:5" ht="15.75" thickBot="1" x14ac:dyDescent="0.3">
      <c r="A6" t="s">
        <v>58</v>
      </c>
      <c r="B6" s="22">
        <f>SUM(B7:B8)</f>
        <v>1780</v>
      </c>
      <c r="C6" s="22">
        <f>SUM(C7:C8)</f>
        <v>28130</v>
      </c>
      <c r="D6" s="22">
        <f>SUM(D7:D8)</f>
        <v>615</v>
      </c>
      <c r="E6" s="22">
        <f>SUM(E7:E8)</f>
        <v>30525</v>
      </c>
    </row>
    <row r="7" spans="1:5" x14ac:dyDescent="0.25">
      <c r="A7" t="s">
        <v>59</v>
      </c>
      <c r="B7" s="34">
        <v>1100</v>
      </c>
      <c r="C7" s="35">
        <v>16700</v>
      </c>
      <c r="D7" s="35">
        <v>330</v>
      </c>
      <c r="E7" s="36">
        <f>SUM(B7:D7)</f>
        <v>18130</v>
      </c>
    </row>
    <row r="8" spans="1:5" ht="15.75" thickBot="1" x14ac:dyDescent="0.3">
      <c r="A8" t="s">
        <v>10</v>
      </c>
      <c r="B8" s="37">
        <v>680</v>
      </c>
      <c r="C8" s="38">
        <v>11430</v>
      </c>
      <c r="D8" s="38">
        <v>285</v>
      </c>
      <c r="E8" s="39">
        <f>SUM(B8:D8)</f>
        <v>12395</v>
      </c>
    </row>
    <row r="9" spans="1:5" x14ac:dyDescent="0.25">
      <c r="A9" t="s">
        <v>60</v>
      </c>
      <c r="B9" s="22">
        <f>B5-B6</f>
        <v>15320</v>
      </c>
      <c r="C9" s="22">
        <f>C5-C6</f>
        <v>90370</v>
      </c>
      <c r="D9" s="22">
        <f>D5-D6</f>
        <v>4715</v>
      </c>
      <c r="E9" s="22">
        <f>SUM(B9:D9)</f>
        <v>110405</v>
      </c>
    </row>
  </sheetData>
  <pageMargins left="0.7" right="0.7" top="0.75" bottom="0.75" header="0.3" footer="0.3"/>
  <pageSetup paperSize="9" orientation="portrait" horizontalDpi="360" verticalDpi="360" r:id="rId1"/>
  <headerFooter>
    <oddHeader>&amp;C&amp;"-,Bold"ACTIVITY 4E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BB9C-CD7D-4727-A8FD-27A5EE672F3B}">
  <dimension ref="A1:H37"/>
  <sheetViews>
    <sheetView zoomScaleNormal="100" workbookViewId="0">
      <selection activeCell="A7" sqref="A7"/>
    </sheetView>
  </sheetViews>
  <sheetFormatPr defaultRowHeight="15" x14ac:dyDescent="0.25"/>
  <cols>
    <col min="1" max="1" width="51.140625" bestFit="1" customWidth="1"/>
    <col min="2" max="2" width="15.28515625" customWidth="1"/>
    <col min="3" max="3" width="14.140625" customWidth="1"/>
  </cols>
  <sheetData>
    <row r="1" spans="1:8" ht="15.75" x14ac:dyDescent="0.25">
      <c r="A1" s="9" t="s">
        <v>63</v>
      </c>
    </row>
    <row r="2" spans="1:8" ht="15.75" x14ac:dyDescent="0.25">
      <c r="A2" s="9"/>
      <c r="B2" s="10" t="s">
        <v>75</v>
      </c>
      <c r="C2" s="10" t="s">
        <v>76</v>
      </c>
    </row>
    <row r="3" spans="1:8" ht="15.75" x14ac:dyDescent="0.25">
      <c r="A3" s="9"/>
      <c r="B3" s="70" t="s">
        <v>74</v>
      </c>
      <c r="C3" s="70" t="s">
        <v>74</v>
      </c>
    </row>
    <row r="4" spans="1:8" ht="15.75" x14ac:dyDescent="0.25">
      <c r="A4" s="9" t="s">
        <v>64</v>
      </c>
      <c r="B4" s="65">
        <f>SUM(B5:B11)</f>
        <v>13585</v>
      </c>
      <c r="C4" s="65">
        <f>SUM(C5:C11)</f>
        <v>0</v>
      </c>
    </row>
    <row r="5" spans="1:8" x14ac:dyDescent="0.25">
      <c r="A5" s="12" t="s">
        <v>65</v>
      </c>
      <c r="B5" s="16">
        <v>93370</v>
      </c>
      <c r="C5" s="17"/>
      <c r="D5" s="7"/>
    </row>
    <row r="6" spans="1:8" x14ac:dyDescent="0.25">
      <c r="A6" s="12" t="s">
        <v>66</v>
      </c>
      <c r="B6" s="18">
        <v>-69274</v>
      </c>
      <c r="C6" s="19"/>
      <c r="E6" s="8"/>
    </row>
    <row r="7" spans="1:8" x14ac:dyDescent="0.25">
      <c r="A7" s="12" t="s">
        <v>8</v>
      </c>
      <c r="B7" s="18">
        <v>225</v>
      </c>
      <c r="C7" s="19"/>
      <c r="F7" s="7"/>
    </row>
    <row r="8" spans="1:8" x14ac:dyDescent="0.25">
      <c r="A8" s="12" t="s">
        <v>78</v>
      </c>
      <c r="B8" s="18">
        <v>164</v>
      </c>
      <c r="C8" s="19"/>
      <c r="G8" s="7"/>
    </row>
    <row r="9" spans="1:8" x14ac:dyDescent="0.25">
      <c r="A9" s="12" t="s">
        <v>13</v>
      </c>
      <c r="B9" s="18">
        <v>-3200</v>
      </c>
      <c r="C9" s="19"/>
      <c r="G9" s="7"/>
    </row>
    <row r="10" spans="1:8" x14ac:dyDescent="0.25">
      <c r="A10" s="12" t="s">
        <v>83</v>
      </c>
      <c r="B10" s="18">
        <v>-6000</v>
      </c>
      <c r="C10" s="19"/>
      <c r="H10" s="7"/>
    </row>
    <row r="11" spans="1:8" x14ac:dyDescent="0.25">
      <c r="A11" s="12" t="s">
        <v>77</v>
      </c>
      <c r="B11" s="20">
        <v>-1700</v>
      </c>
      <c r="C11" s="21"/>
      <c r="G11" s="7"/>
    </row>
    <row r="12" spans="1:8" x14ac:dyDescent="0.25">
      <c r="A12" s="12"/>
      <c r="B12" s="22"/>
      <c r="C12" s="22"/>
      <c r="G12" s="7"/>
    </row>
    <row r="13" spans="1:8" ht="15.75" x14ac:dyDescent="0.25">
      <c r="A13" s="9" t="s">
        <v>67</v>
      </c>
      <c r="B13" s="65">
        <f>SUM(B14:B16)</f>
        <v>-21795</v>
      </c>
      <c r="C13" s="65">
        <f>SUM(C14:C16)</f>
        <v>0</v>
      </c>
    </row>
    <row r="14" spans="1:8" x14ac:dyDescent="0.25">
      <c r="A14" s="12" t="s">
        <v>68</v>
      </c>
      <c r="B14" s="23">
        <v>-20175</v>
      </c>
      <c r="C14" s="24"/>
      <c r="E14" s="7"/>
    </row>
    <row r="15" spans="1:8" x14ac:dyDescent="0.25">
      <c r="A15" s="12" t="s">
        <v>79</v>
      </c>
      <c r="B15" s="25">
        <v>1880</v>
      </c>
      <c r="C15" s="26"/>
      <c r="E15" s="7"/>
    </row>
    <row r="16" spans="1:8" x14ac:dyDescent="0.25">
      <c r="A16" s="12" t="s">
        <v>80</v>
      </c>
      <c r="B16" s="27">
        <v>-3500</v>
      </c>
      <c r="C16" s="28"/>
      <c r="E16" s="7"/>
    </row>
    <row r="17" spans="1:6" x14ac:dyDescent="0.25">
      <c r="A17" s="13"/>
      <c r="B17" s="29"/>
      <c r="C17" s="29"/>
      <c r="D17" s="14"/>
      <c r="E17" s="7"/>
    </row>
    <row r="18" spans="1:6" ht="15.75" x14ac:dyDescent="0.25">
      <c r="A18" s="66" t="s">
        <v>69</v>
      </c>
      <c r="B18" s="67">
        <f>SUM(B19:B21)</f>
        <v>5160</v>
      </c>
      <c r="C18" s="67">
        <f>SUM(C19:C21)</f>
        <v>0</v>
      </c>
      <c r="D18" s="14"/>
    </row>
    <row r="19" spans="1:6" x14ac:dyDescent="0.25">
      <c r="A19" s="13" t="s">
        <v>81</v>
      </c>
      <c r="B19" s="30">
        <v>-8000</v>
      </c>
      <c r="C19" s="24"/>
      <c r="D19" s="14"/>
    </row>
    <row r="20" spans="1:6" x14ac:dyDescent="0.25">
      <c r="A20" s="13" t="s">
        <v>70</v>
      </c>
      <c r="B20" s="31">
        <v>11000</v>
      </c>
      <c r="C20" s="26"/>
      <c r="D20" s="15"/>
    </row>
    <row r="21" spans="1:6" x14ac:dyDescent="0.25">
      <c r="A21" s="13" t="s">
        <v>82</v>
      </c>
      <c r="B21" s="32">
        <v>2160</v>
      </c>
      <c r="C21" s="28"/>
      <c r="D21" s="14"/>
    </row>
    <row r="22" spans="1:6" x14ac:dyDescent="0.25">
      <c r="A22" s="13"/>
      <c r="B22" s="33"/>
      <c r="C22" s="33"/>
      <c r="D22" s="14"/>
    </row>
    <row r="23" spans="1:6" ht="15.75" x14ac:dyDescent="0.25">
      <c r="A23" s="9" t="s">
        <v>71</v>
      </c>
      <c r="B23" s="68">
        <f>B4+B13+B18</f>
        <v>-3050</v>
      </c>
      <c r="C23" s="68">
        <f>C4+C13+C18</f>
        <v>0</v>
      </c>
      <c r="E23" s="8"/>
    </row>
    <row r="24" spans="1:6" ht="15.75" x14ac:dyDescent="0.25">
      <c r="A24" s="9" t="s">
        <v>72</v>
      </c>
      <c r="B24" s="68">
        <v>1800</v>
      </c>
      <c r="C24" s="68">
        <f>B25</f>
        <v>-1250</v>
      </c>
      <c r="F24" s="7"/>
    </row>
    <row r="25" spans="1:6" ht="16.5" thickBot="1" x14ac:dyDescent="0.3">
      <c r="A25" s="9" t="s">
        <v>73</v>
      </c>
      <c r="B25" s="69">
        <f>B23+B24</f>
        <v>-1250</v>
      </c>
      <c r="C25" s="69">
        <f>C23+C24</f>
        <v>-1250</v>
      </c>
      <c r="E25" s="8"/>
    </row>
    <row r="26" spans="1:6" ht="15.75" thickTop="1" x14ac:dyDescent="0.25">
      <c r="A26" s="6"/>
    </row>
    <row r="27" spans="1:6" x14ac:dyDescent="0.25">
      <c r="A27" s="5"/>
    </row>
    <row r="28" spans="1:6" x14ac:dyDescent="0.25">
      <c r="A28" s="6"/>
    </row>
    <row r="29" spans="1:6" x14ac:dyDescent="0.25">
      <c r="A29" s="6"/>
    </row>
    <row r="30" spans="1:6" x14ac:dyDescent="0.25">
      <c r="A30" s="6"/>
    </row>
    <row r="31" spans="1:6" x14ac:dyDescent="0.25">
      <c r="A31" s="6"/>
    </row>
    <row r="32" spans="1:6" x14ac:dyDescent="0.25">
      <c r="A32" s="6"/>
    </row>
    <row r="33" spans="1:6" x14ac:dyDescent="0.25">
      <c r="A33" s="6"/>
      <c r="C33" s="7"/>
    </row>
    <row r="34" spans="1:6" x14ac:dyDescent="0.25">
      <c r="A34" s="6"/>
    </row>
    <row r="35" spans="1:6" x14ac:dyDescent="0.25">
      <c r="A35" s="6"/>
      <c r="E35" s="7"/>
    </row>
    <row r="36" spans="1:6" x14ac:dyDescent="0.25">
      <c r="A36" s="6"/>
      <c r="F36" s="8"/>
    </row>
    <row r="37" spans="1:6" x14ac:dyDescent="0.25">
      <c r="A37" s="6"/>
      <c r="F37" s="7"/>
    </row>
  </sheetData>
  <pageMargins left="0.7" right="0.7" top="0.75" bottom="0.75" header="0.3" footer="0.3"/>
  <pageSetup paperSize="9" orientation="portrait" horizontalDpi="4294967293" verticalDpi="0" r:id="rId1"/>
  <headerFooter>
    <oddHeader>&amp;C&amp;"-,Bold"ACTIVITY 4E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Projected Income Statement</vt:lpstr>
      <vt:lpstr>Projected Balance Sheet</vt:lpstr>
      <vt:lpstr>Fixed Assets Note</vt:lpstr>
      <vt:lpstr>Projected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Flip</dc:creator>
  <cp:lastModifiedBy>Yolandi Kruger</cp:lastModifiedBy>
  <cp:lastPrinted>2012-11-01T08:42:07Z</cp:lastPrinted>
  <dcterms:created xsi:type="dcterms:W3CDTF">2012-10-30T13:41:10Z</dcterms:created>
  <dcterms:modified xsi:type="dcterms:W3CDTF">2020-07-06T09:25:29Z</dcterms:modified>
</cp:coreProperties>
</file>